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12015" activeTab="0"/>
  </bookViews>
  <sheets>
    <sheet name="bis 31.08.2011" sheetId="1" r:id="rId1"/>
  </sheets>
  <definedNames>
    <definedName name="_xlnm.Print_Area" localSheetId="0">'bis 31.08.2011'!$A$1:$Q$24</definedName>
  </definedNames>
  <calcPr fullCalcOnLoad="1"/>
</workbook>
</file>

<file path=xl/comments1.xml><?xml version="1.0" encoding="utf-8"?>
<comments xmlns="http://schemas.openxmlformats.org/spreadsheetml/2006/main">
  <authors>
    <author>Nicole</author>
    <author>sabine.brill</author>
  </authors>
  <commentList>
    <comment ref="B5" authorId="0">
      <text>
        <r>
          <rPr>
            <b/>
            <sz val="12"/>
            <rFont val="Tahoma"/>
            <family val="2"/>
          </rPr>
          <t xml:space="preserve">
Halbtagsgruppe</t>
        </r>
        <r>
          <rPr>
            <sz val="12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12"/>
            <rFont val="Tahoma"/>
            <family val="2"/>
          </rPr>
          <t xml:space="preserve">
Regelgruppe</t>
        </r>
      </text>
    </comment>
    <comment ref="D5" authorId="1">
      <text>
        <r>
          <rPr>
            <b/>
            <sz val="12"/>
            <rFont val="Tahoma"/>
            <family val="2"/>
          </rPr>
          <t>Halbtagsgruppe u. Altersmischung mit unter 3-Jährigen</t>
        </r>
      </text>
    </comment>
    <comment ref="E5" authorId="1">
      <text>
        <r>
          <rPr>
            <b/>
            <sz val="12"/>
            <rFont val="Tahoma"/>
            <family val="2"/>
          </rPr>
          <t>Regelgruppe u. Altersmischung mit unter 3-Jährigen</t>
        </r>
      </text>
    </comment>
    <comment ref="F5" authorId="1">
      <text>
        <r>
          <rPr>
            <b/>
            <sz val="12"/>
            <rFont val="Tahoma"/>
            <family val="2"/>
          </rPr>
          <t xml:space="preserve">
Gruppe mit verlängerter Öffnungszeit (VÖ), 
Kindergarten und 
alle Formen der 
Altersmischung
</t>
        </r>
      </text>
    </comment>
    <comment ref="H5" authorId="1">
      <text>
        <r>
          <rPr>
            <b/>
            <sz val="12"/>
            <rFont val="Tahoma"/>
            <family val="2"/>
          </rPr>
          <t>Ganztagsgruppen (GT), Kiga u. alle Formen der Altersmischung</t>
        </r>
      </text>
    </comment>
    <comment ref="I5" authorId="1">
      <text>
        <r>
          <rPr>
            <b/>
            <sz val="12"/>
            <rFont val="Tahoma"/>
            <family val="2"/>
          </rPr>
          <t xml:space="preserve">
Krippen / Horte 
(ohne Gültigkeit KiTaVO)</t>
        </r>
      </text>
    </comment>
    <comment ref="J5" authorId="1">
      <text>
        <r>
          <rPr>
            <b/>
            <sz val="12"/>
            <rFont val="Tahoma"/>
            <family val="2"/>
          </rPr>
          <t xml:space="preserve">
Öffnungszeit/Woche</t>
        </r>
      </text>
    </comment>
    <comment ref="K5" authorId="1">
      <text>
        <r>
          <rPr>
            <b/>
            <sz val="12"/>
            <rFont val="Tahoma"/>
            <family val="2"/>
          </rPr>
          <t xml:space="preserve">
Öffnungszeit/Tag
</t>
        </r>
      </text>
    </comment>
    <comment ref="L5" authorId="1">
      <text>
        <r>
          <rPr>
            <b/>
            <sz val="12"/>
            <rFont val="Tahoma"/>
            <family val="2"/>
          </rPr>
          <t xml:space="preserve">
Randzeiten pro Tag (Stunden)</t>
        </r>
      </text>
    </comment>
    <comment ref="M5" authorId="1">
      <text>
        <r>
          <rPr>
            <b/>
            <sz val="12"/>
            <rFont val="Tahoma"/>
            <family val="2"/>
          </rPr>
          <t xml:space="preserve">
Hauptbetreuungszeit</t>
        </r>
      </text>
    </comment>
    <comment ref="N5" authorId="1">
      <text>
        <r>
          <rPr>
            <b/>
            <sz val="12"/>
            <rFont val="Tahoma"/>
            <family val="2"/>
          </rPr>
          <t xml:space="preserve">
Stellenschlüssel für Hauptbetreuungszeit</t>
        </r>
      </text>
    </comment>
    <comment ref="O5" authorId="1">
      <text>
        <r>
          <rPr>
            <b/>
            <sz val="12"/>
            <rFont val="Tahoma"/>
            <family val="2"/>
          </rPr>
          <t xml:space="preserve">
Stellenschlüssel für Randzeiten</t>
        </r>
      </text>
    </comment>
    <comment ref="P5" authorId="1">
      <text>
        <r>
          <rPr>
            <b/>
            <sz val="12"/>
            <rFont val="Tahoma"/>
            <family val="2"/>
          </rPr>
          <t xml:space="preserve">
Bedarf an Stellen pro Gruppe
inkl. Verfügungs- u. Ausfallzeiten</t>
        </r>
      </text>
    </comment>
    <comment ref="G5" authorId="1">
      <text>
        <r>
          <rPr>
            <b/>
            <sz val="12"/>
            <rFont val="Tahoma"/>
            <family val="2"/>
          </rPr>
          <t>Gruppe mit verlängerten Öffnungszeiten (VÖ) OHNE Altersmischung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<sst xmlns="http://schemas.openxmlformats.org/spreadsheetml/2006/main" count="30" uniqueCount="30">
  <si>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Rechenmodell für Träger zum Mindestpersonalbedarf in Kindertageseinrichtungen </t>
  </si>
  <si>
    <t>Halbtagsgruppe</t>
  </si>
  <si>
    <t>Regelgruppe</t>
  </si>
  <si>
    <t>Halbtagsgruppe u. Altersmischung 
mit unter 3-Jährigen</t>
  </si>
  <si>
    <t>Regelgruppe u. Altersmischung 
mit unter 3-Jährigen</t>
  </si>
  <si>
    <t>Gruppe mit verlängerten Öffnungszeiten (VÖ), 
Kindergarten u. alle Formen der Altersmischung</t>
  </si>
  <si>
    <t>Ganztagsgruppe (GT) Kindergarten 
u. alle Formen der Altersmischung</t>
  </si>
  <si>
    <t>Krippe/Horte (ohne Gültigkeit KiTaVO)</t>
  </si>
  <si>
    <t>Öffnungszeit/Woche</t>
  </si>
  <si>
    <t>Öffnungszeit/Tag</t>
  </si>
  <si>
    <t>Randzeiten/Tag (Std.)</t>
  </si>
  <si>
    <t>Hauptbetreuungszeit pro Tag/Std.</t>
  </si>
  <si>
    <t xml:space="preserve">Stellenschlüssel für Hauptbetreuungszeit </t>
  </si>
  <si>
    <t>Stellenschlüssel für Randzeiten</t>
  </si>
  <si>
    <t>Bedarf an Stellen pro Gruppe
inkl. Verfügungs- u. Ausfallzeiten</t>
  </si>
  <si>
    <t>Stellen insgesamt</t>
  </si>
  <si>
    <t>Kurzanleitung:</t>
  </si>
  <si>
    <t>Anzahl Schließtage pro Jahr</t>
  </si>
  <si>
    <t>► pro Gruppe = eine Zeile</t>
  </si>
  <si>
    <t>Anzahl Urlaubstage pro Jahr</t>
  </si>
  <si>
    <t xml:space="preserve">► Mausklick auf entsprechende Gruppenart (Spalte B - H) </t>
  </si>
  <si>
    <t>Mehr- oder Minderbedarf Schließtage</t>
  </si>
  <si>
    <t>► ein X eintragen</t>
  </si>
  <si>
    <t>Mehr- oder Minderbedarf Urlaubstage</t>
  </si>
  <si>
    <t>► orange Felder müssen ausgefüllt werden.</t>
  </si>
  <si>
    <t>Gesamtpersonalbedarf</t>
  </si>
  <si>
    <t>Gruppenname</t>
  </si>
  <si>
    <t>Gruppe mit verlängerten Öffnungszeiten (VÖ) OHNE Altersmischung</t>
  </si>
  <si>
    <t>Name der Einrichtung:</t>
  </si>
  <si>
    <t>nach KiTaVO ab 01.09.2012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</si>
</sst>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49" fontId="2" fillId="0" borderId="1" xfId="0" applyNumberFormat="1" applyFont="1" applyBorder="1" applyAlignment="1">
      <alignment textRotation="90"/>
    </xf>
    <xf numFmtId="49" fontId="2" fillId="0" borderId="1" xfId="0" applyNumberFormat="1" applyFont="1" applyBorder="1" applyAlignment="1">
      <alignment horizontal="center" textRotation="90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 hidden="1"/>
    </xf>
    <xf numFmtId="164" fontId="3" fillId="0" borderId="1" xfId="0" applyNumberFormat="1" applyFont="1" applyBorder="1" applyAlignment="1" applyProtection="1">
      <alignment/>
      <protection hidden="1"/>
    </xf>
    <xf numFmtId="0" fontId="3" fillId="0" borderId="2" xfId="0" applyFont="1" applyFill="1" applyBorder="1" applyAlignment="1">
      <alignment/>
    </xf>
    <xf numFmtId="164" fontId="3" fillId="0" borderId="3" xfId="0" applyNumberFormat="1" applyFont="1" applyBorder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/>
      <protection locked="0"/>
    </xf>
    <xf numFmtId="164" fontId="3" fillId="0" borderId="4" xfId="0" applyNumberFormat="1" applyFont="1" applyBorder="1" applyAlignment="1" applyProtection="1">
      <alignment/>
      <protection hidden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 quotePrefix="1">
      <alignment horizontal="right"/>
    </xf>
    <xf numFmtId="0" fontId="3" fillId="0" borderId="7" xfId="0" applyFont="1" applyFill="1" applyBorder="1" applyAlignment="1" quotePrefix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3" fillId="0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6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9525</xdr:rowOff>
    </xdr:from>
    <xdr:to>
      <xdr:col>16</xdr:col>
      <xdr:colOff>704850</xdr:colOff>
      <xdr:row>4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9525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0" zoomScaleNormal="80" workbookViewId="0" topLeftCell="A1">
      <selection activeCell="L15" sqref="L15"/>
    </sheetView>
  </sheetViews>
  <sheetFormatPr defaultColWidth="11.421875" defaultRowHeight="12.75"/>
  <cols>
    <col min="1" max="1" width="16.00390625" style="0" customWidth="1"/>
    <col min="2" max="12" width="8.7109375" style="0" customWidth="1"/>
  </cols>
  <sheetData>
    <row r="1" spans="1:17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7.2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"/>
      <c r="O4" s="1"/>
      <c r="P4" s="1"/>
      <c r="Q4" s="1"/>
    </row>
    <row r="5" spans="1:17" ht="277.5" customHeight="1">
      <c r="A5" s="2" t="s">
        <v>26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27</v>
      </c>
      <c r="H5" s="4" t="s">
        <v>6</v>
      </c>
      <c r="I5" s="3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6" t="s">
        <v>14</v>
      </c>
      <c r="Q5" s="7"/>
    </row>
    <row r="6" spans="1:17" ht="18" customHeight="1">
      <c r="A6" s="26"/>
      <c r="B6" s="8"/>
      <c r="C6" s="8"/>
      <c r="D6" s="8"/>
      <c r="E6" s="8"/>
      <c r="F6" s="8"/>
      <c r="G6" s="8"/>
      <c r="H6" s="8"/>
      <c r="I6" s="8"/>
      <c r="J6" s="9"/>
      <c r="K6" s="10">
        <f aca="true" t="shared" si="0" ref="K6:K15">J6/5</f>
        <v>0</v>
      </c>
      <c r="L6" s="11"/>
      <c r="M6" s="12">
        <f aca="true" t="shared" si="1" ref="M6:M15">K6-L6</f>
        <v>0</v>
      </c>
      <c r="N6" s="13">
        <f>IF(B6="x",M6*0.325,IF(C6="x",M6*0.3,IF(D6="x",M6*0.4,IF(E6="x",M6*0.364,IF(F6="x",M6*0.364,IF(G6="x",M6*0.345,IF(H6="x",M6*0.354,IF(I6="x",M6*0.317,0))))))))</f>
        <v>0</v>
      </c>
      <c r="O6" s="13">
        <f>IF(B6="x",0,IF(C6="x",0,IF(D6="x",L6*0.2,IF(E6="x",L6*0.182,IF(F6="x",L6*0.182,IF(G6="x",L6*0.173,IF(H6="x",L6*0.177,IF(I6="x",L6*0.158,0))))))))</f>
        <v>0</v>
      </c>
      <c r="P6" s="13">
        <f aca="true" t="shared" si="2" ref="P6:P15">N6+O6</f>
        <v>0</v>
      </c>
      <c r="Q6" s="7"/>
    </row>
    <row r="7" spans="1:17" ht="18" customHeight="1">
      <c r="A7" s="26"/>
      <c r="B7" s="8"/>
      <c r="C7" s="8"/>
      <c r="D7" s="8"/>
      <c r="E7" s="8"/>
      <c r="F7" s="8"/>
      <c r="G7" s="8"/>
      <c r="H7" s="8"/>
      <c r="I7" s="8"/>
      <c r="J7" s="9"/>
      <c r="K7" s="10">
        <f t="shared" si="0"/>
        <v>0</v>
      </c>
      <c r="L7" s="11"/>
      <c r="M7" s="12">
        <f t="shared" si="1"/>
        <v>0</v>
      </c>
      <c r="N7" s="13">
        <f>IF(B7="x",M7*0.325,IF(C7="x",M7*0.3,IF(D7="x",M7*0.4,IF(E7="x",M7*0.364,IF(F7="x",M7*0.364,IF(G7="x",M7*0.345,IF(H7="x",M7*0.354,IF(I7="x",M7*0.317,0))))))))</f>
        <v>0</v>
      </c>
      <c r="O7" s="13">
        <f aca="true" t="shared" si="3" ref="O7:O15">IF(B7="x",0,IF(C7="x",0,IF(D7="x",L7*0.2,IF(E7="x",L7*0.182,IF(F7="x",L7*0.182,IF(G7="x",L7*0.173,IF(H7="x",L7*0.177,IF(I7="x",L7*0.158,0))))))))</f>
        <v>0</v>
      </c>
      <c r="P7" s="13">
        <f t="shared" si="2"/>
        <v>0</v>
      </c>
      <c r="Q7" s="7"/>
    </row>
    <row r="8" spans="1:17" ht="18" customHeight="1">
      <c r="A8" s="26"/>
      <c r="B8" s="8"/>
      <c r="C8" s="8"/>
      <c r="D8" s="8"/>
      <c r="E8" s="8"/>
      <c r="F8" s="8"/>
      <c r="G8" s="8"/>
      <c r="H8" s="8"/>
      <c r="I8" s="8"/>
      <c r="J8" s="9"/>
      <c r="K8" s="10">
        <f t="shared" si="0"/>
        <v>0</v>
      </c>
      <c r="L8" s="11"/>
      <c r="M8" s="12">
        <f t="shared" si="1"/>
        <v>0</v>
      </c>
      <c r="N8" s="13">
        <f aca="true" t="shared" si="4" ref="N8:N15">IF(B8="x",M8*0.325,IF(C8="x",M8*0.3,IF(D8="x",M8*0.4,IF(E8="x",M8*0.364,IF(F8="x",M8*0.364,IF(G8="x",M8*0.345,IF(H8="x",M8*0.354,IF(I8="x",M8*0.317,0))))))))</f>
        <v>0</v>
      </c>
      <c r="O8" s="13">
        <f t="shared" si="3"/>
        <v>0</v>
      </c>
      <c r="P8" s="13">
        <f t="shared" si="2"/>
        <v>0</v>
      </c>
      <c r="Q8" s="7"/>
    </row>
    <row r="9" spans="1:17" ht="18" customHeight="1">
      <c r="A9" s="26"/>
      <c r="B9" s="8"/>
      <c r="C9" s="8"/>
      <c r="D9" s="8"/>
      <c r="E9" s="8"/>
      <c r="F9" s="8"/>
      <c r="G9" s="8"/>
      <c r="H9" s="8"/>
      <c r="I9" s="8"/>
      <c r="J9" s="9"/>
      <c r="K9" s="10">
        <f t="shared" si="0"/>
        <v>0</v>
      </c>
      <c r="L9" s="11"/>
      <c r="M9" s="12">
        <f t="shared" si="1"/>
        <v>0</v>
      </c>
      <c r="N9" s="13">
        <f t="shared" si="4"/>
        <v>0</v>
      </c>
      <c r="O9" s="13">
        <f t="shared" si="3"/>
        <v>0</v>
      </c>
      <c r="P9" s="13">
        <f t="shared" si="2"/>
        <v>0</v>
      </c>
      <c r="Q9" s="7"/>
    </row>
    <row r="10" spans="1:17" ht="18" customHeight="1">
      <c r="A10" s="26"/>
      <c r="B10" s="8"/>
      <c r="C10" s="8"/>
      <c r="D10" s="8"/>
      <c r="E10" s="8"/>
      <c r="F10" s="8"/>
      <c r="G10" s="8"/>
      <c r="H10" s="8"/>
      <c r="I10" s="8"/>
      <c r="J10" s="9"/>
      <c r="K10" s="10">
        <f t="shared" si="0"/>
        <v>0</v>
      </c>
      <c r="L10" s="11"/>
      <c r="M10" s="12">
        <f t="shared" si="1"/>
        <v>0</v>
      </c>
      <c r="N10" s="13">
        <f t="shared" si="4"/>
        <v>0</v>
      </c>
      <c r="O10" s="13">
        <f t="shared" si="3"/>
        <v>0</v>
      </c>
      <c r="P10" s="13">
        <f t="shared" si="2"/>
        <v>0</v>
      </c>
      <c r="Q10" s="7"/>
    </row>
    <row r="11" spans="1:17" ht="18" customHeight="1">
      <c r="A11" s="26"/>
      <c r="B11" s="8"/>
      <c r="C11" s="8"/>
      <c r="D11" s="8"/>
      <c r="E11" s="8"/>
      <c r="F11" s="8"/>
      <c r="G11" s="8"/>
      <c r="H11" s="8"/>
      <c r="I11" s="8"/>
      <c r="J11" s="9"/>
      <c r="K11" s="10">
        <f t="shared" si="0"/>
        <v>0</v>
      </c>
      <c r="L11" s="11"/>
      <c r="M11" s="12">
        <f t="shared" si="1"/>
        <v>0</v>
      </c>
      <c r="N11" s="13">
        <f t="shared" si="4"/>
        <v>0</v>
      </c>
      <c r="O11" s="13">
        <f t="shared" si="3"/>
        <v>0</v>
      </c>
      <c r="P11" s="13">
        <f t="shared" si="2"/>
        <v>0</v>
      </c>
      <c r="Q11" s="7"/>
    </row>
    <row r="12" spans="1:17" ht="18" customHeight="1">
      <c r="A12" s="26"/>
      <c r="B12" s="8"/>
      <c r="C12" s="8"/>
      <c r="D12" s="8"/>
      <c r="E12" s="8"/>
      <c r="F12" s="8"/>
      <c r="G12" s="8"/>
      <c r="H12" s="8"/>
      <c r="I12" s="8"/>
      <c r="J12" s="9"/>
      <c r="K12" s="10">
        <f t="shared" si="0"/>
        <v>0</v>
      </c>
      <c r="L12" s="11"/>
      <c r="M12" s="12">
        <f t="shared" si="1"/>
        <v>0</v>
      </c>
      <c r="N12" s="13">
        <f t="shared" si="4"/>
        <v>0</v>
      </c>
      <c r="O12" s="13">
        <f t="shared" si="3"/>
        <v>0</v>
      </c>
      <c r="P12" s="13">
        <f t="shared" si="2"/>
        <v>0</v>
      </c>
      <c r="Q12" s="7"/>
    </row>
    <row r="13" spans="1:17" ht="18" customHeight="1">
      <c r="A13" s="26"/>
      <c r="B13" s="8"/>
      <c r="C13" s="8"/>
      <c r="D13" s="8"/>
      <c r="E13" s="8"/>
      <c r="F13" s="8"/>
      <c r="G13" s="8"/>
      <c r="H13" s="8"/>
      <c r="I13" s="8"/>
      <c r="J13" s="9"/>
      <c r="K13" s="10">
        <f t="shared" si="0"/>
        <v>0</v>
      </c>
      <c r="L13" s="11"/>
      <c r="M13" s="12">
        <f t="shared" si="1"/>
        <v>0</v>
      </c>
      <c r="N13" s="13">
        <f t="shared" si="4"/>
        <v>0</v>
      </c>
      <c r="O13" s="13">
        <f t="shared" si="3"/>
        <v>0</v>
      </c>
      <c r="P13" s="13">
        <f t="shared" si="2"/>
        <v>0</v>
      </c>
      <c r="Q13" s="7"/>
    </row>
    <row r="14" spans="1:17" ht="18" customHeight="1">
      <c r="A14" s="26"/>
      <c r="B14" s="8"/>
      <c r="C14" s="8"/>
      <c r="D14" s="8"/>
      <c r="E14" s="8"/>
      <c r="F14" s="8"/>
      <c r="G14" s="8"/>
      <c r="H14" s="8"/>
      <c r="I14" s="8"/>
      <c r="J14" s="9"/>
      <c r="K14" s="10">
        <f t="shared" si="0"/>
        <v>0</v>
      </c>
      <c r="L14" s="11"/>
      <c r="M14" s="12">
        <f t="shared" si="1"/>
        <v>0</v>
      </c>
      <c r="N14" s="13">
        <f t="shared" si="4"/>
        <v>0</v>
      </c>
      <c r="O14" s="13">
        <f t="shared" si="3"/>
        <v>0</v>
      </c>
      <c r="P14" s="13">
        <f t="shared" si="2"/>
        <v>0</v>
      </c>
      <c r="Q14" s="7"/>
    </row>
    <row r="15" spans="1:17" ht="18" customHeight="1">
      <c r="A15" s="26"/>
      <c r="B15" s="8"/>
      <c r="C15" s="8"/>
      <c r="D15" s="8"/>
      <c r="E15" s="8"/>
      <c r="F15" s="8"/>
      <c r="G15" s="8"/>
      <c r="H15" s="8"/>
      <c r="I15" s="8"/>
      <c r="J15" s="9"/>
      <c r="K15" s="10">
        <f t="shared" si="0"/>
        <v>0</v>
      </c>
      <c r="L15" s="11"/>
      <c r="M15" s="12">
        <f t="shared" si="1"/>
        <v>0</v>
      </c>
      <c r="N15" s="13">
        <f t="shared" si="4"/>
        <v>0</v>
      </c>
      <c r="O15" s="13">
        <f t="shared" si="3"/>
        <v>0</v>
      </c>
      <c r="P15" s="13">
        <f t="shared" si="2"/>
        <v>0</v>
      </c>
      <c r="Q15" s="7"/>
    </row>
    <row r="16" spans="1:17" ht="18" customHeight="1">
      <c r="A16" s="7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4" t="s">
        <v>15</v>
      </c>
      <c r="N16" s="34"/>
      <c r="O16" s="34"/>
      <c r="P16" s="15">
        <f>SUM(P6:P15)</f>
        <v>0</v>
      </c>
      <c r="Q16" s="7"/>
    </row>
    <row r="17" spans="1:17" ht="18" customHeight="1">
      <c r="A17" s="16" t="s">
        <v>16</v>
      </c>
      <c r="B17" s="16"/>
      <c r="C17" s="7"/>
      <c r="D17" s="7"/>
      <c r="E17" s="7"/>
      <c r="F17" s="7"/>
      <c r="G17" s="7"/>
      <c r="H17" s="7"/>
      <c r="I17" s="17"/>
      <c r="J17" s="17"/>
      <c r="K17" s="35" t="s">
        <v>17</v>
      </c>
      <c r="L17" s="35"/>
      <c r="M17" s="35"/>
      <c r="N17" s="35"/>
      <c r="O17" s="35"/>
      <c r="P17" s="18"/>
      <c r="Q17" s="7"/>
    </row>
    <row r="18" spans="1:17" ht="18" customHeight="1">
      <c r="A18" s="19" t="s">
        <v>18</v>
      </c>
      <c r="B18" s="19"/>
      <c r="C18" s="19"/>
      <c r="D18" s="7"/>
      <c r="E18" s="7"/>
      <c r="F18" s="7"/>
      <c r="G18" s="7"/>
      <c r="H18" s="7"/>
      <c r="I18" s="17"/>
      <c r="J18" s="17"/>
      <c r="K18" s="35" t="s">
        <v>19</v>
      </c>
      <c r="L18" s="35"/>
      <c r="M18" s="35"/>
      <c r="N18" s="35"/>
      <c r="O18" s="35"/>
      <c r="P18" s="20"/>
      <c r="Q18" s="7"/>
    </row>
    <row r="19" spans="1:17" ht="18" customHeight="1">
      <c r="A19" s="19" t="s">
        <v>20</v>
      </c>
      <c r="B19" s="19"/>
      <c r="C19" s="19"/>
      <c r="D19" s="7"/>
      <c r="E19" s="7"/>
      <c r="F19" s="7"/>
      <c r="G19" s="7"/>
      <c r="H19" s="7"/>
      <c r="I19" s="17"/>
      <c r="J19" s="17"/>
      <c r="K19" s="17"/>
      <c r="L19" s="27" t="s">
        <v>21</v>
      </c>
      <c r="M19" s="28"/>
      <c r="N19" s="28"/>
      <c r="O19" s="29"/>
      <c r="P19" s="21">
        <f>IF(P17,(26-P17)*0.0039*P16,0)</f>
        <v>0</v>
      </c>
      <c r="Q19" s="7"/>
    </row>
    <row r="20" spans="1:17" ht="18" customHeight="1">
      <c r="A20" s="7" t="s">
        <v>22</v>
      </c>
      <c r="B20" s="7"/>
      <c r="C20" s="7"/>
      <c r="D20" s="19"/>
      <c r="E20" s="19"/>
      <c r="F20" s="19"/>
      <c r="G20" s="19"/>
      <c r="H20" s="19"/>
      <c r="I20" s="17"/>
      <c r="J20" s="17"/>
      <c r="K20" s="17"/>
      <c r="L20" s="27" t="s">
        <v>23</v>
      </c>
      <c r="M20" s="28"/>
      <c r="N20" s="28"/>
      <c r="O20" s="29"/>
      <c r="P20" s="21">
        <f>IF(P18,(P18-26)*0.0039*P16,0)</f>
        <v>0</v>
      </c>
      <c r="Q20" s="7"/>
    </row>
    <row r="21" spans="1:17" ht="18" customHeight="1">
      <c r="A21" s="22" t="s">
        <v>24</v>
      </c>
      <c r="B21" s="22"/>
      <c r="C21" s="22"/>
      <c r="D21" s="22"/>
      <c r="E21" s="23"/>
      <c r="F21" s="7"/>
      <c r="G21" s="7"/>
      <c r="H21" s="7"/>
      <c r="I21" s="24"/>
      <c r="J21" s="24"/>
      <c r="K21" s="24"/>
      <c r="L21" s="30" t="s">
        <v>25</v>
      </c>
      <c r="M21" s="31"/>
      <c r="N21" s="31"/>
      <c r="O21" s="32"/>
      <c r="P21" s="25">
        <f>P16+P19+P20</f>
        <v>0</v>
      </c>
      <c r="Q21" s="7"/>
    </row>
  </sheetData>
  <sheetProtection password="CB67" sheet="1" objects="1" scenarios="1"/>
  <mergeCells count="9">
    <mergeCell ref="L19:O19"/>
    <mergeCell ref="L20:O20"/>
    <mergeCell ref="L21:O21"/>
    <mergeCell ref="A1:Q1"/>
    <mergeCell ref="M16:O16"/>
    <mergeCell ref="K17:O17"/>
    <mergeCell ref="K18:O18"/>
    <mergeCell ref="A2:Q2"/>
    <mergeCell ref="A4:M4"/>
  </mergeCells>
  <conditionalFormatting sqref="L6:L15">
    <cfRule type="expression" priority="1" dxfId="0" stopIfTrue="1">
      <formula>IF(OR(D6="x",E6="x",F6="x",G6="x",H6="x",I6="x"),TRUE,FALSE)</formula>
    </cfRule>
  </conditionalFormatting>
  <dataValidations count="3">
    <dataValidation showInputMessage="1" showErrorMessage="1" sqref="B6:I15"/>
    <dataValidation showInputMessage="1" showErrorMessage="1" sqref="L6:L7"/>
    <dataValidation type="custom" showInputMessage="1" showErrorMessage="1" sqref="L8 L9 L10 L11 L12 L13 L14 L15">
      <formula1>IF(OR(D8="x",E8="x",F8="x",G8="x",H8="x"),TRUE,FALSE)</formula1>
    </dataValidation>
  </dataValidations>
  <printOptions/>
  <pageMargins left="0" right="0" top="0.1968503937007874" bottom="0.1968503937007874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sabine.brill</dc:creator>
  <cp:keywords/>
  <dc:description/>
  <cp:lastModifiedBy>Andreas</cp:lastModifiedBy>
  <dcterms:created xsi:type="dcterms:W3CDTF">2011-01-11T09:29:38Z</dcterms:created>
  <dcterms:modified xsi:type="dcterms:W3CDTF">2011-05-15T12:10:33Z</dcterms:modified>
  <cp:category/>
  <cp:version/>
  <cp:contentType/>
  <cp:contentStatus/>
</cp:coreProperties>
</file>